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600" yWindow="0" windowWidth="23740" windowHeight="14960" tabRatio="500" activeTab="1"/>
  </bookViews>
  <sheets>
    <sheet name="FFS Fix&amp;Flip" sheetId="1" r:id="rId1"/>
    <sheet name="Your House 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2" l="1"/>
  <c r="J10" i="2"/>
  <c r="J12" i="2"/>
  <c r="J20" i="2"/>
  <c r="D8" i="2"/>
  <c r="D10" i="2"/>
  <c r="D12" i="2"/>
  <c r="D20" i="2"/>
  <c r="E15" i="1"/>
  <c r="E20" i="1"/>
  <c r="E10" i="1"/>
  <c r="E28" i="1"/>
  <c r="F10" i="1"/>
  <c r="F8" i="1"/>
</calcChain>
</file>

<file path=xl/sharedStrings.xml><?xml version="1.0" encoding="utf-8"?>
<sst xmlns="http://schemas.openxmlformats.org/spreadsheetml/2006/main" count="44" uniqueCount="38">
  <si>
    <t>Farmhouse Fix and Flip house purchase Numbers</t>
  </si>
  <si>
    <t xml:space="preserve">Our offer that was accepted </t>
  </si>
  <si>
    <t>down payment (15%)</t>
  </si>
  <si>
    <t xml:space="preserve">deposit </t>
  </si>
  <si>
    <t>Loan Cost</t>
  </si>
  <si>
    <t>orginizational charges</t>
  </si>
  <si>
    <t xml:space="preserve">appraisal fee, credit report fee, flood certificate fee </t>
  </si>
  <si>
    <t>title company fees (reporting, escroq, sales tax, title insurance, notary fee, settlement fee)</t>
  </si>
  <si>
    <t xml:space="preserve">Other Cost </t>
  </si>
  <si>
    <t xml:space="preserve">Taxes and other governmental fees </t>
  </si>
  <si>
    <t>prepaids like home owners insurance and property taxes</t>
  </si>
  <si>
    <t xml:space="preserve">initial escrow payment </t>
  </si>
  <si>
    <t>Total Loan Cost</t>
  </si>
  <si>
    <t>Total Other Cost</t>
  </si>
  <si>
    <t>Your Offer</t>
  </si>
  <si>
    <t>Down payment (15%)</t>
  </si>
  <si>
    <t xml:space="preserve">20% down payment </t>
  </si>
  <si>
    <t xml:space="preserve">15% down payment </t>
  </si>
  <si>
    <t xml:space="preserve">Your Offer </t>
  </si>
  <si>
    <t>Down payment (20%)</t>
  </si>
  <si>
    <t xml:space="preserve">Deposit (3%) </t>
  </si>
  <si>
    <t xml:space="preserve">Extra Fees/Closing Cost (6%) </t>
  </si>
  <si>
    <t>Other adjustments (inspection)</t>
  </si>
  <si>
    <t>Grand total</t>
  </si>
  <si>
    <t xml:space="preserve">Adjustment because of taxes (worked in our favor - subtract) </t>
  </si>
  <si>
    <t>Postion seller paid (subtract)</t>
  </si>
  <si>
    <t>(a little more than 15%)</t>
  </si>
  <si>
    <t>Extra Fees/Closing cost TOTAL</t>
  </si>
  <si>
    <t xml:space="preserve">Appraisal Fee (rough estimate) </t>
  </si>
  <si>
    <t>Inspection Fee (rough estimate)</t>
  </si>
  <si>
    <t xml:space="preserve">Other (things you might be aware of) </t>
  </si>
  <si>
    <t>down payment</t>
  </si>
  <si>
    <t>deposit</t>
  </si>
  <si>
    <t>closing fees</t>
  </si>
  <si>
    <t>other</t>
  </si>
  <si>
    <t xml:space="preserve">Total amount of cash upfront to purchase our fix and flip </t>
  </si>
  <si>
    <t>Instructions to help find your (very rough) estimate of the cahs you need upfront to purchase a home based on FFS fix and flip purchase. Only input into the peach cell - the other cells are pre-formatted to automatically adjust</t>
  </si>
  <si>
    <t xml:space="preserve">upfront cash estimate- 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</si>
</sst>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164" formatCode="&quot;$&quot;#,##0.00;[Red]&quot;$&quot;#,##0.00"/>
    <numFmt numFmtId="165" formatCode="&quot;$&quot;#,##0;[Red]&quot;$&quot;#,##0"/>
    <numFmt numFmtId="166" formatCode="0.000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rgb="FF000000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6" fontId="0" fillId="0" borderId="0" xfId="0" applyNumberFormat="1"/>
    <xf numFmtId="6" fontId="7" fillId="0" borderId="0" xfId="0" applyNumberFormat="1" applyFon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wrapText="1"/>
    </xf>
    <xf numFmtId="10" fontId="0" fillId="0" borderId="0" xfId="1" applyNumberFormat="1" applyFont="1"/>
    <xf numFmtId="0" fontId="0" fillId="0" borderId="5" xfId="0" applyBorder="1"/>
    <xf numFmtId="0" fontId="0" fillId="0" borderId="7" xfId="0" applyBorder="1"/>
    <xf numFmtId="164" fontId="0" fillId="0" borderId="6" xfId="0" applyNumberFormat="1" applyBorder="1"/>
    <xf numFmtId="0" fontId="0" fillId="0" borderId="0" xfId="0" applyFont="1" applyBorder="1" applyAlignment="1">
      <alignment horizontal="right"/>
    </xf>
    <xf numFmtId="164" fontId="0" fillId="0" borderId="6" xfId="0" applyNumberFormat="1" applyFont="1" applyBorder="1"/>
    <xf numFmtId="0" fontId="0" fillId="0" borderId="0" xfId="0" applyBorder="1" applyAlignment="1">
      <alignment horizontal="right"/>
    </xf>
    <xf numFmtId="8" fontId="2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8" xfId="0" applyFont="1" applyBorder="1"/>
    <xf numFmtId="8" fontId="2" fillId="0" borderId="1" xfId="0" applyNumberFormat="1" applyFont="1" applyBorder="1"/>
    <xf numFmtId="6" fontId="2" fillId="0" borderId="1" xfId="0" applyNumberFormat="1" applyFont="1" applyBorder="1"/>
    <xf numFmtId="164" fontId="2" fillId="0" borderId="1" xfId="0" applyNumberFormat="1" applyFont="1" applyBorder="1"/>
    <xf numFmtId="164" fontId="8" fillId="0" borderId="9" xfId="0" applyNumberFormat="1" applyFont="1" applyBorder="1"/>
    <xf numFmtId="8" fontId="2" fillId="0" borderId="12" xfId="0" applyNumberFormat="1" applyFont="1" applyBorder="1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165" fontId="0" fillId="0" borderId="0" xfId="0" applyNumberFormat="1" applyBorder="1" applyProtection="1"/>
    <xf numFmtId="164" fontId="0" fillId="0" borderId="0" xfId="0" applyNumberFormat="1" applyProtection="1"/>
    <xf numFmtId="164" fontId="0" fillId="0" borderId="0" xfId="0" applyNumberFormat="1" applyBorder="1" applyProtection="1"/>
    <xf numFmtId="6" fontId="0" fillId="0" borderId="0" xfId="0" applyNumberFormat="1" applyBorder="1" applyProtection="1"/>
    <xf numFmtId="166" fontId="0" fillId="0" borderId="0" xfId="1" applyNumberFormat="1" applyFont="1" applyProtection="1"/>
    <xf numFmtId="0" fontId="0" fillId="0" borderId="0" xfId="0" applyBorder="1" applyAlignment="1" applyProtection="1">
      <alignment wrapText="1"/>
    </xf>
    <xf numFmtId="164" fontId="2" fillId="0" borderId="15" xfId="0" applyNumberFormat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164" fontId="0" fillId="2" borderId="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0" xfId="0" applyFont="1" applyAlignment="1">
      <alignment vertical="center"/>
    </xf>
    <xf numFmtId="6" fontId="9" fillId="0" borderId="15" xfId="0" applyNumberFormat="1" applyFont="1" applyBorder="1"/>
    <xf numFmtId="0" fontId="4" fillId="0" borderId="1" xfId="0" applyFont="1" applyBorder="1" applyAlignment="1">
      <alignment horizontal="center" vertical="center" wrapText="1"/>
    </xf>
    <xf numFmtId="10" fontId="10" fillId="0" borderId="0" xfId="1" applyNumberFormat="1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right" wrapText="1"/>
    </xf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'FFS Fix&amp;Flip'!$L$7:$L$10</c:f>
              <c:strCache>
                <c:ptCount val="4"/>
                <c:pt idx="0">
                  <c:v>down payment</c:v>
                </c:pt>
                <c:pt idx="1">
                  <c:v>deposit</c:v>
                </c:pt>
                <c:pt idx="2">
                  <c:v>closing fees</c:v>
                </c:pt>
                <c:pt idx="3">
                  <c:v>other</c:v>
                </c:pt>
              </c:strCache>
            </c:strRef>
          </c:cat>
          <c:val>
            <c:numRef>
              <c:f>'FFS Fix&amp;Flip'!$M$7:$M$10</c:f>
              <c:numCache>
                <c:formatCode>"$"#,##0.00;[Red]"$"#,##0.00</c:formatCode>
                <c:ptCount val="4"/>
                <c:pt idx="0">
                  <c:v>20943.0</c:v>
                </c:pt>
                <c:pt idx="1">
                  <c:v>4000.0</c:v>
                </c:pt>
                <c:pt idx="2">
                  <c:v>6836.46</c:v>
                </c:pt>
                <c:pt idx="3">
                  <c:v>400.0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749300</xdr:colOff>
      <xdr:row>4</xdr:row>
      <xdr:rowOff>12700</xdr:rowOff>
    </xdr:from>
    <xdr:to>
      <xdr:col>14</xdr:col>
      <xdr:colOff>546100</xdr:colOff>
      <xdr:row>18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showGridLines="0" workbookViewId="0">
      <selection sqref="A1:XFD1048576"/>
    </sheetView>
  </sheetViews>
  <sheetFormatPr baseColWidth="10" defaultRowHeight="15" x14ac:dyDescent="0"/>
  <cols>
    <col min="1" max="1" width="3.5" customWidth="1"/>
    <col min="2" max="2" width="7" customWidth="1"/>
    <col min="4" max="4" width="16.6640625" customWidth="1"/>
    <col min="5" max="5" width="13.5" customWidth="1"/>
    <col min="7" max="7" width="11.33203125" bestFit="1" customWidth="1"/>
    <col min="15" max="15" width="3.83203125" customWidth="1"/>
  </cols>
  <sheetData>
    <row r="2" spans="2:16" ht="48" customHeight="1">
      <c r="B2" s="44" t="s">
        <v>0</v>
      </c>
      <c r="C2" s="44"/>
      <c r="D2" s="44"/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6" thickBot="1"/>
    <row r="4" spans="2:16" ht="18" customHeight="1" thickBot="1">
      <c r="C4" s="46" t="s">
        <v>1</v>
      </c>
      <c r="D4" s="47"/>
      <c r="E4" s="43">
        <v>131000</v>
      </c>
      <c r="I4" s="45" t="s">
        <v>35</v>
      </c>
      <c r="J4" s="45"/>
      <c r="K4" s="45"/>
      <c r="L4" s="45"/>
      <c r="M4" s="45"/>
      <c r="N4" s="45"/>
    </row>
    <row r="5" spans="2:16" ht="31" customHeight="1">
      <c r="C5" s="5"/>
      <c r="D5" s="5"/>
      <c r="E5" s="2"/>
      <c r="I5" s="6"/>
    </row>
    <row r="6" spans="2:16">
      <c r="C6" s="48" t="s">
        <v>2</v>
      </c>
      <c r="D6" s="49"/>
      <c r="E6" s="17">
        <v>20043</v>
      </c>
      <c r="F6" s="1" t="s">
        <v>26</v>
      </c>
    </row>
    <row r="7" spans="2:16">
      <c r="C7" s="12"/>
      <c r="D7" s="12"/>
      <c r="E7" s="13"/>
      <c r="F7" s="1"/>
      <c r="L7" t="s">
        <v>31</v>
      </c>
      <c r="M7" s="4">
        <v>20943</v>
      </c>
    </row>
    <row r="8" spans="2:16">
      <c r="C8" s="48" t="s">
        <v>3</v>
      </c>
      <c r="D8" s="49"/>
      <c r="E8" s="17">
        <v>4000</v>
      </c>
      <c r="F8" s="6">
        <f>E8/E4</f>
        <v>3.0534351145038167E-2</v>
      </c>
      <c r="G8" s="6"/>
      <c r="L8" t="s">
        <v>32</v>
      </c>
      <c r="M8" s="4">
        <v>4000</v>
      </c>
    </row>
    <row r="9" spans="2:16">
      <c r="C9" s="50"/>
      <c r="D9" s="50"/>
      <c r="E9" s="3"/>
      <c r="L9" t="s">
        <v>33</v>
      </c>
      <c r="M9" s="4">
        <v>6836.46</v>
      </c>
    </row>
    <row r="10" spans="2:16">
      <c r="C10" s="48" t="s">
        <v>27</v>
      </c>
      <c r="D10" s="49"/>
      <c r="E10" s="17">
        <f>SUM(E15+E20)</f>
        <v>6836.46</v>
      </c>
      <c r="F10" s="6">
        <f>E10/E4</f>
        <v>5.2186717557251912E-2</v>
      </c>
      <c r="L10" t="s">
        <v>34</v>
      </c>
      <c r="M10" s="4">
        <v>400</v>
      </c>
    </row>
    <row r="11" spans="2:16">
      <c r="C11" s="51" t="s">
        <v>4</v>
      </c>
      <c r="D11" s="52"/>
      <c r="E11" s="53"/>
    </row>
    <row r="12" spans="2:16">
      <c r="C12" s="54" t="s">
        <v>5</v>
      </c>
      <c r="D12" s="55"/>
      <c r="E12" s="9">
        <v>3191.6</v>
      </c>
    </row>
    <row r="13" spans="2:16" ht="35" customHeight="1">
      <c r="C13" s="54" t="s">
        <v>6</v>
      </c>
      <c r="D13" s="55"/>
      <c r="E13" s="9">
        <v>778.5</v>
      </c>
    </row>
    <row r="14" spans="2:16" ht="46" customHeight="1">
      <c r="C14" s="54" t="s">
        <v>7</v>
      </c>
      <c r="D14" s="55"/>
      <c r="E14" s="9">
        <v>758.16</v>
      </c>
      <c r="G14" s="3"/>
    </row>
    <row r="15" spans="2:16">
      <c r="C15" s="7"/>
      <c r="D15" s="10" t="s">
        <v>12</v>
      </c>
      <c r="E15" s="11">
        <f>SUM(E12:E14)</f>
        <v>4728.26</v>
      </c>
      <c r="F15" s="6"/>
    </row>
    <row r="16" spans="2:16">
      <c r="C16" s="51" t="s">
        <v>8</v>
      </c>
      <c r="D16" s="52"/>
      <c r="E16" s="53"/>
    </row>
    <row r="17" spans="3:6" ht="32" customHeight="1">
      <c r="C17" s="54" t="s">
        <v>9</v>
      </c>
      <c r="D17" s="55"/>
      <c r="E17" s="9">
        <v>254.5</v>
      </c>
    </row>
    <row r="18" spans="3:6" ht="36" customHeight="1">
      <c r="C18" s="54" t="s">
        <v>10</v>
      </c>
      <c r="D18" s="55"/>
      <c r="E18" s="9">
        <v>1466.72</v>
      </c>
    </row>
    <row r="19" spans="3:6">
      <c r="C19" s="54" t="s">
        <v>11</v>
      </c>
      <c r="D19" s="55"/>
      <c r="E19" s="9">
        <v>386.98</v>
      </c>
    </row>
    <row r="20" spans="3:6">
      <c r="C20" s="8"/>
      <c r="D20" s="16" t="s">
        <v>13</v>
      </c>
      <c r="E20" s="20">
        <f>SUM(E17:E19)</f>
        <v>2108.1999999999998</v>
      </c>
      <c r="F20" s="6"/>
    </row>
    <row r="22" spans="3:6">
      <c r="C22" s="48" t="s">
        <v>25</v>
      </c>
      <c r="D22" s="49"/>
      <c r="E22" s="18">
        <v>2620</v>
      </c>
    </row>
    <row r="24" spans="3:6" ht="32" customHeight="1">
      <c r="C24" s="56" t="s">
        <v>24</v>
      </c>
      <c r="D24" s="57"/>
      <c r="E24" s="19">
        <v>422.52</v>
      </c>
    </row>
    <row r="26" spans="3:6">
      <c r="C26" s="14" t="s">
        <v>22</v>
      </c>
      <c r="D26" s="15"/>
      <c r="E26" s="18">
        <v>400</v>
      </c>
    </row>
    <row r="27" spans="3:6" ht="16" thickBot="1"/>
    <row r="28" spans="3:6" ht="16" thickBot="1">
      <c r="C28" s="58" t="s">
        <v>23</v>
      </c>
      <c r="D28" s="59"/>
      <c r="E28" s="21">
        <f>SUM(E6+E10-E22-E24+E26)</f>
        <v>24236.94</v>
      </c>
    </row>
  </sheetData>
  <sheetProtection sheet="1" objects="1" scenarios="1" selectLockedCells="1" selectUnlockedCells="1"/>
  <mergeCells count="18">
    <mergeCell ref="C28:D28"/>
    <mergeCell ref="C22:D22"/>
    <mergeCell ref="C12:D12"/>
    <mergeCell ref="C13:D13"/>
    <mergeCell ref="C14:D14"/>
    <mergeCell ref="C16:E16"/>
    <mergeCell ref="C17:D17"/>
    <mergeCell ref="C18:D18"/>
    <mergeCell ref="C9:D9"/>
    <mergeCell ref="C11:E11"/>
    <mergeCell ref="C10:D10"/>
    <mergeCell ref="C19:D19"/>
    <mergeCell ref="C24:D24"/>
    <mergeCell ref="B2:F2"/>
    <mergeCell ref="I4:N4"/>
    <mergeCell ref="C4:D4"/>
    <mergeCell ref="C6:D6"/>
    <mergeCell ref="C8:D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abSelected="1" workbookViewId="0">
      <selection activeCell="D6" sqref="D6"/>
    </sheetView>
  </sheetViews>
  <sheetFormatPr baseColWidth="10" defaultRowHeight="15" x14ac:dyDescent="0"/>
  <cols>
    <col min="1" max="1" width="10.83203125" style="22"/>
    <col min="2" max="2" width="5.33203125" style="22" customWidth="1"/>
    <col min="3" max="3" width="23.33203125" style="22" customWidth="1"/>
    <col min="4" max="4" width="11.33203125" style="22" bestFit="1" customWidth="1"/>
    <col min="5" max="5" width="5.33203125" style="22" customWidth="1"/>
    <col min="6" max="6" width="8" style="22" customWidth="1"/>
    <col min="7" max="7" width="6.5" style="22" customWidth="1"/>
    <col min="8" max="8" width="5" style="22" customWidth="1"/>
    <col min="9" max="9" width="26" style="22" customWidth="1"/>
    <col min="10" max="10" width="10.6640625" style="22" customWidth="1"/>
    <col min="11" max="11" width="5" style="22" customWidth="1"/>
    <col min="12" max="16384" width="10.83203125" style="22"/>
  </cols>
  <sheetData>
    <row r="1" spans="2:11" ht="21" customHeight="1"/>
    <row r="2" spans="2:11" ht="83" customHeight="1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</row>
    <row r="4" spans="2:11">
      <c r="B4" s="60" t="s">
        <v>17</v>
      </c>
      <c r="C4" s="60"/>
      <c r="D4" s="60"/>
      <c r="E4" s="60"/>
      <c r="H4" s="60" t="s">
        <v>16</v>
      </c>
      <c r="I4" s="60"/>
      <c r="J4" s="60"/>
      <c r="K4" s="60"/>
    </row>
    <row r="5" spans="2:11">
      <c r="B5" s="23"/>
      <c r="C5" s="24"/>
      <c r="D5" s="24"/>
      <c r="E5" s="25"/>
      <c r="H5" s="23"/>
      <c r="I5" s="24"/>
      <c r="J5" s="24"/>
      <c r="K5" s="25"/>
    </row>
    <row r="6" spans="2:11">
      <c r="B6" s="26"/>
      <c r="C6" s="27" t="s">
        <v>14</v>
      </c>
      <c r="D6" s="40"/>
      <c r="E6" s="28"/>
      <c r="H6" s="26"/>
      <c r="I6" s="27" t="s">
        <v>18</v>
      </c>
      <c r="J6" s="41"/>
      <c r="K6" s="28"/>
    </row>
    <row r="7" spans="2:11">
      <c r="B7" s="26"/>
      <c r="C7" s="27"/>
      <c r="D7" s="27"/>
      <c r="E7" s="28"/>
      <c r="H7" s="26"/>
      <c r="I7" s="27"/>
      <c r="J7" s="27"/>
      <c r="K7" s="28"/>
    </row>
    <row r="8" spans="2:11">
      <c r="B8" s="26"/>
      <c r="C8" s="27" t="s">
        <v>15</v>
      </c>
      <c r="D8" s="29">
        <f>($D$6*0.15)</f>
        <v>0</v>
      </c>
      <c r="E8" s="28"/>
      <c r="G8" s="30"/>
      <c r="H8" s="26"/>
      <c r="I8" s="27" t="s">
        <v>19</v>
      </c>
      <c r="J8" s="31">
        <f>$J$6*0.2</f>
        <v>0</v>
      </c>
      <c r="K8" s="28"/>
    </row>
    <row r="9" spans="2:11">
      <c r="B9" s="26"/>
      <c r="C9" s="27"/>
      <c r="D9" s="29"/>
      <c r="E9" s="28"/>
      <c r="H9" s="26"/>
      <c r="I9" s="27"/>
      <c r="J9" s="27"/>
      <c r="K9" s="28"/>
    </row>
    <row r="10" spans="2:11">
      <c r="B10" s="26"/>
      <c r="C10" s="27" t="s">
        <v>20</v>
      </c>
      <c r="D10" s="31">
        <f>$D$6*0.03</f>
        <v>0</v>
      </c>
      <c r="E10" s="28"/>
      <c r="H10" s="26"/>
      <c r="I10" s="27" t="s">
        <v>20</v>
      </c>
      <c r="J10" s="31">
        <f>$J$6*0.03</f>
        <v>0</v>
      </c>
      <c r="K10" s="28"/>
    </row>
    <row r="11" spans="2:11">
      <c r="B11" s="26"/>
      <c r="C11" s="27"/>
      <c r="D11" s="27"/>
      <c r="E11" s="28"/>
      <c r="H11" s="26"/>
      <c r="I11" s="27"/>
      <c r="J11" s="27"/>
      <c r="K11" s="28"/>
    </row>
    <row r="12" spans="2:11">
      <c r="B12" s="26"/>
      <c r="C12" s="27" t="s">
        <v>21</v>
      </c>
      <c r="D12" s="31">
        <f>$D$6*0.06</f>
        <v>0</v>
      </c>
      <c r="E12" s="28"/>
      <c r="H12" s="26"/>
      <c r="I12" s="27" t="s">
        <v>21</v>
      </c>
      <c r="J12" s="31">
        <f>$J$6*0.06</f>
        <v>0</v>
      </c>
      <c r="K12" s="28"/>
    </row>
    <row r="13" spans="2:11">
      <c r="B13" s="26"/>
      <c r="C13" s="27"/>
      <c r="D13" s="27"/>
      <c r="E13" s="28"/>
      <c r="H13" s="26"/>
      <c r="I13" s="27"/>
      <c r="J13" s="27"/>
      <c r="K13" s="28"/>
    </row>
    <row r="14" spans="2:11">
      <c r="B14" s="26"/>
      <c r="C14" s="27" t="s">
        <v>28</v>
      </c>
      <c r="D14" s="32">
        <v>500</v>
      </c>
      <c r="E14" s="28"/>
      <c r="F14" s="33"/>
      <c r="H14" s="26"/>
      <c r="I14" s="27" t="s">
        <v>28</v>
      </c>
      <c r="J14" s="32">
        <v>500</v>
      </c>
      <c r="K14" s="28"/>
    </row>
    <row r="15" spans="2:11">
      <c r="B15" s="26"/>
      <c r="C15" s="27"/>
      <c r="D15" s="27"/>
      <c r="E15" s="28"/>
      <c r="H15" s="26"/>
      <c r="I15" s="27"/>
      <c r="J15" s="27"/>
      <c r="K15" s="28"/>
    </row>
    <row r="16" spans="2:11">
      <c r="B16" s="26"/>
      <c r="C16" s="27" t="s">
        <v>29</v>
      </c>
      <c r="D16" s="32">
        <v>500</v>
      </c>
      <c r="E16" s="28"/>
      <c r="H16" s="26"/>
      <c r="I16" s="27" t="s">
        <v>29</v>
      </c>
      <c r="J16" s="32">
        <v>500</v>
      </c>
      <c r="K16" s="28"/>
    </row>
    <row r="17" spans="2:11">
      <c r="B17" s="26"/>
      <c r="C17" s="27"/>
      <c r="D17" s="27"/>
      <c r="E17" s="28"/>
      <c r="H17" s="26"/>
      <c r="I17" s="27"/>
      <c r="J17" s="27"/>
      <c r="K17" s="28"/>
    </row>
    <row r="18" spans="2:11" ht="30">
      <c r="B18" s="26"/>
      <c r="C18" s="34" t="s">
        <v>30</v>
      </c>
      <c r="D18" s="39">
        <v>0</v>
      </c>
      <c r="E18" s="28"/>
      <c r="H18" s="26"/>
      <c r="I18" s="34" t="s">
        <v>30</v>
      </c>
      <c r="J18" s="39">
        <v>0</v>
      </c>
      <c r="K18" s="28"/>
    </row>
    <row r="19" spans="2:11" ht="16" thickBot="1">
      <c r="B19" s="26"/>
      <c r="C19" s="27"/>
      <c r="D19" s="27"/>
      <c r="E19" s="28"/>
      <c r="H19" s="26"/>
      <c r="I19" s="27"/>
      <c r="J19" s="27"/>
      <c r="K19" s="28"/>
    </row>
    <row r="20" spans="2:11" ht="31" thickBot="1">
      <c r="B20" s="26"/>
      <c r="C20" s="62" t="s">
        <v>37</v>
      </c>
      <c r="D20" s="35">
        <f>SUM(D8+D10+D12+D14+D16+D18)</f>
        <v>1000</v>
      </c>
      <c r="E20" s="28"/>
      <c r="H20" s="26"/>
      <c r="I20" s="62" t="s">
        <v>37</v>
      </c>
      <c r="J20" s="35">
        <f>SUM(J8+J10+J12+J14+J16+J18)</f>
        <v>1000</v>
      </c>
      <c r="K20" s="28"/>
    </row>
    <row r="21" spans="2:11">
      <c r="B21" s="36"/>
      <c r="C21" s="37"/>
      <c r="D21" s="37"/>
      <c r="E21" s="38"/>
      <c r="H21" s="36"/>
      <c r="I21" s="37"/>
      <c r="J21" s="37"/>
      <c r="K21" s="38"/>
    </row>
  </sheetData>
  <sheetProtection sheet="1" objects="1" scenarios="1" selectLockedCells="1"/>
  <mergeCells count="3">
    <mergeCell ref="B4:E4"/>
    <mergeCell ref="H4:K4"/>
    <mergeCell ref="B2:K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FFS Fix&amp;Flip</vt:lpstr>
      <vt:lpstr>Your House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BrittanyJo Hebdon</dc:creator>
  <cp:lastModifiedBy>BrittanyJo Hebdon</cp:lastModifiedBy>
  <dcterms:created xsi:type="dcterms:W3CDTF">2020-10-25T02:22:21Z</dcterms:created>
  <dcterms:modified xsi:type="dcterms:W3CDTF">2020-10-25T03:58:56Z</dcterms:modified>
</cp:coreProperties>
</file>